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<sst xmlns="http://schemas.openxmlformats.org/spreadsheetml/2006/main" count="117" uniqueCount="31">
  <si>
    <t>表2</t>
  </si>
  <si>
    <t>社会保险参保扩面目标任务完成情况月报表（11月）</t>
  </si>
  <si>
    <t>填报日期：2021年12月5日</t>
  </si>
  <si>
    <t>序号</t>
  </si>
  <si>
    <t>指标项目</t>
  </si>
  <si>
    <t>计量单位</t>
  </si>
  <si>
    <t>市本级</t>
  </si>
  <si>
    <t>海勃湾</t>
  </si>
  <si>
    <t>乌达区</t>
  </si>
  <si>
    <t>海南区</t>
  </si>
  <si>
    <t>全市合计</t>
  </si>
  <si>
    <t>当年计划人数</t>
  </si>
  <si>
    <t>实际参保人数</t>
  </si>
  <si>
    <t>当月新增</t>
  </si>
  <si>
    <t>完成比例</t>
  </si>
  <si>
    <t>参加城镇职工基本养老保险人数</t>
  </si>
  <si>
    <t>人</t>
  </si>
  <si>
    <t>其中：执行企业制度职工人数（不含离退休）</t>
  </si>
  <si>
    <t>其中：执行机关事业制度职工人数（不含离退休）</t>
  </si>
  <si>
    <t>参加城乡居民基本养老保险人数</t>
  </si>
  <si>
    <t>—</t>
  </si>
  <si>
    <t>领取城乡居民基本养老保险待遇人数</t>
  </si>
  <si>
    <t>参加失业保险人数</t>
  </si>
  <si>
    <t>累计领取失业金人数</t>
  </si>
  <si>
    <t>参加工伤保险人数</t>
  </si>
  <si>
    <t>新开工工程建设项目工伤保险参保率</t>
  </si>
  <si>
    <t>%</t>
  </si>
  <si>
    <t>城乡居民基本养老保险基金新增结余委托投资率</t>
  </si>
  <si>
    <t xml:space="preserve">注：              </t>
  </si>
  <si>
    <t>绿色标注数据为已完成的工作指标</t>
  </si>
  <si>
    <t>红色标注数据为未按照正常时间进度完成的工作指标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</si>
</sst>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b/>
      <sz val="9"/>
      <color theme="1"/>
      <name val="Times New Roman"/>
      <charset val="134"/>
    </font>
    <font>
      <b/>
      <sz val="9"/>
      <color theme="1"/>
      <name val="宋体"/>
      <charset val="134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88D88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6485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8" fillId="5" borderId="8" applyNumberFormat="0" applyAlignment="0" applyProtection="0">
      <alignment vertical="center"/>
    </xf>
    <xf numFmtId="0" fontId="23" fillId="23" borderId="1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0" fontId="5" fillId="2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3" borderId="0" xfId="0" applyFont="1" applyFill="1" applyAlignment="1">
      <alignment horizontal="left" vertical="center" wrapText="1"/>
    </xf>
    <xf numFmtId="0" fontId="0" fillId="0" borderId="0" xfId="0" applyFill="1"/>
    <xf numFmtId="10" fontId="5" fillId="0" borderId="1" xfId="0" applyNumberFormat="1" applyFont="1" applyBorder="1" applyAlignment="1">
      <alignment horizontal="center" vertical="center" wrapText="1"/>
    </xf>
    <xf numFmtId="10" fontId="6" fillId="0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 wrapText="1"/>
    </xf>
    <xf numFmtId="0" fontId="0" fillId="0" borderId="0" xfId="0" applyFill="1" applyBorder="1"/>
    <xf numFmtId="10" fontId="6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8"/>
  <sheetViews>
    <sheetView showGridLines="0" tabSelected="1" workbookViewId="0">
      <selection activeCell="R15" sqref="R15"/>
    </sheetView>
  </sheetViews>
  <sheetFormatPr defaultColWidth="9" defaultRowHeight="14.25"/>
  <cols>
    <col min="1" max="1" width="3.375" customWidth="1"/>
    <col min="2" max="2" width="12.625" customWidth="1"/>
    <col min="3" max="3" width="4" customWidth="1"/>
    <col min="4" max="5" width="5.625" customWidth="1"/>
    <col min="6" max="6" width="4.75" customWidth="1"/>
    <col min="7" max="7" width="7.375" customWidth="1"/>
    <col min="8" max="9" width="5.625" customWidth="1"/>
    <col min="10" max="10" width="4.625" customWidth="1"/>
    <col min="11" max="11" width="7" customWidth="1"/>
    <col min="12" max="12" width="5.625" customWidth="1"/>
    <col min="13" max="13" width="6.625" customWidth="1"/>
    <col min="14" max="14" width="4.625" customWidth="1"/>
    <col min="15" max="15" width="7.25" customWidth="1"/>
    <col min="16" max="16" width="5.625" customWidth="1"/>
    <col min="17" max="17" width="6.125" customWidth="1"/>
    <col min="18" max="18" width="4.625" customWidth="1"/>
    <col min="19" max="19" width="6.875" customWidth="1"/>
    <col min="20" max="20" width="6.375" customWidth="1"/>
    <col min="21" max="21" width="6.5" customWidth="1"/>
    <col min="22" max="22" width="5" customWidth="1"/>
    <col min="23" max="23" width="7" customWidth="1"/>
  </cols>
  <sheetData>
    <row r="1" spans="1:3">
      <c r="A1" s="1" t="s">
        <v>0</v>
      </c>
      <c r="B1" s="1"/>
      <c r="C1" s="1"/>
    </row>
    <row r="2" ht="33" customHeight="1" spans="1:2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21.95" customHeight="1" spans="1:2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29"/>
      <c r="T3" s="29"/>
      <c r="U3" s="29"/>
      <c r="V3" s="29"/>
      <c r="W3" s="29"/>
    </row>
    <row r="4" ht="35.1" customHeight="1" spans="1:23">
      <c r="A4" s="4" t="s">
        <v>3</v>
      </c>
      <c r="B4" s="4" t="s">
        <v>4</v>
      </c>
      <c r="C4" s="4" t="s">
        <v>5</v>
      </c>
      <c r="D4" s="5" t="s">
        <v>6</v>
      </c>
      <c r="E4" s="6"/>
      <c r="F4" s="6"/>
      <c r="G4" s="7"/>
      <c r="H4" s="6" t="s">
        <v>7</v>
      </c>
      <c r="I4" s="6"/>
      <c r="J4" s="6"/>
      <c r="K4" s="7"/>
      <c r="L4" s="6" t="s">
        <v>8</v>
      </c>
      <c r="M4" s="6"/>
      <c r="N4" s="6"/>
      <c r="O4" s="7"/>
      <c r="P4" s="6" t="s">
        <v>9</v>
      </c>
      <c r="Q4" s="6"/>
      <c r="R4" s="6"/>
      <c r="S4" s="7"/>
      <c r="T4" s="5" t="s">
        <v>10</v>
      </c>
      <c r="U4" s="6"/>
      <c r="V4" s="6"/>
      <c r="W4" s="7"/>
    </row>
    <row r="5" ht="35.1" customHeight="1" spans="1:23">
      <c r="A5" s="4"/>
      <c r="B5" s="4"/>
      <c r="C5" s="4"/>
      <c r="D5" s="4" t="s">
        <v>11</v>
      </c>
      <c r="E5" s="4" t="s">
        <v>12</v>
      </c>
      <c r="F5" s="4" t="s">
        <v>13</v>
      </c>
      <c r="G5" s="4" t="s">
        <v>14</v>
      </c>
      <c r="H5" s="4" t="s">
        <v>11</v>
      </c>
      <c r="I5" s="4" t="s">
        <v>12</v>
      </c>
      <c r="J5" s="4" t="s">
        <v>13</v>
      </c>
      <c r="K5" s="4" t="s">
        <v>14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11</v>
      </c>
      <c r="Q5" s="4" t="s">
        <v>12</v>
      </c>
      <c r="R5" s="4" t="s">
        <v>13</v>
      </c>
      <c r="S5" s="4" t="s">
        <v>14</v>
      </c>
      <c r="T5" s="4" t="s">
        <v>11</v>
      </c>
      <c r="U5" s="4" t="s">
        <v>12</v>
      </c>
      <c r="V5" s="4" t="s">
        <v>13</v>
      </c>
      <c r="W5" s="4" t="s">
        <v>14</v>
      </c>
    </row>
    <row r="6" ht="39.95" customHeight="1" spans="1:23">
      <c r="A6" s="4">
        <v>1</v>
      </c>
      <c r="B6" s="8" t="s">
        <v>15</v>
      </c>
      <c r="C6" s="4" t="s">
        <v>16</v>
      </c>
      <c r="D6" s="9">
        <v>84900</v>
      </c>
      <c r="E6" s="9">
        <v>85868</v>
      </c>
      <c r="F6" s="9">
        <v>-204</v>
      </c>
      <c r="G6" s="10">
        <f>SUM(E6/D6)</f>
        <v>1.01140164899882</v>
      </c>
      <c r="H6" s="9">
        <v>54900</v>
      </c>
      <c r="I6" s="9">
        <v>57957</v>
      </c>
      <c r="J6" s="9">
        <v>1896</v>
      </c>
      <c r="K6" s="10">
        <f>SUM(I6/H6)</f>
        <v>1.05568306010929</v>
      </c>
      <c r="L6" s="9">
        <v>48050</v>
      </c>
      <c r="M6" s="9">
        <v>47904</v>
      </c>
      <c r="N6" s="9">
        <v>337</v>
      </c>
      <c r="O6" s="25">
        <f>SUM(M6/L6)</f>
        <v>0.996961498439126</v>
      </c>
      <c r="P6" s="9">
        <v>42150</v>
      </c>
      <c r="Q6" s="9">
        <v>43673</v>
      </c>
      <c r="R6" s="9">
        <v>1834</v>
      </c>
      <c r="S6" s="10">
        <f>SUM(Q6/P6)</f>
        <v>1.03613285883749</v>
      </c>
      <c r="T6" s="9">
        <f t="shared" ref="T6:V8" si="0">D6+H6+L6+P6</f>
        <v>230000</v>
      </c>
      <c r="U6" s="9">
        <f t="shared" si="0"/>
        <v>235402</v>
      </c>
      <c r="V6" s="9">
        <f t="shared" si="0"/>
        <v>3863</v>
      </c>
      <c r="W6" s="10">
        <f>SUM(U6/T6)</f>
        <v>1.02348695652174</v>
      </c>
    </row>
    <row r="7" ht="48" customHeight="1" spans="1:31">
      <c r="A7" s="4"/>
      <c r="B7" s="8" t="s">
        <v>17</v>
      </c>
      <c r="C7" s="4" t="s">
        <v>16</v>
      </c>
      <c r="D7" s="9">
        <v>45000</v>
      </c>
      <c r="E7" s="9">
        <v>46107</v>
      </c>
      <c r="F7" s="9">
        <v>-275</v>
      </c>
      <c r="G7" s="10">
        <f>SUM(E7/D7)</f>
        <v>1.0246</v>
      </c>
      <c r="H7" s="9">
        <v>31000</v>
      </c>
      <c r="I7" s="9">
        <v>34304</v>
      </c>
      <c r="J7" s="9">
        <v>1962</v>
      </c>
      <c r="K7" s="10">
        <f>SUM(I7/H7)</f>
        <v>1.10658064516129</v>
      </c>
      <c r="L7" s="9">
        <v>20000</v>
      </c>
      <c r="M7" s="9">
        <v>20687</v>
      </c>
      <c r="N7" s="9">
        <v>355</v>
      </c>
      <c r="O7" s="10">
        <f>SUM(M7/L7)</f>
        <v>1.03435</v>
      </c>
      <c r="P7" s="9">
        <v>20800</v>
      </c>
      <c r="Q7" s="9">
        <v>22325</v>
      </c>
      <c r="R7" s="9">
        <v>1729</v>
      </c>
      <c r="S7" s="10">
        <f>SUM(Q7/P7)</f>
        <v>1.07331730769231</v>
      </c>
      <c r="T7" s="9">
        <f t="shared" si="0"/>
        <v>116800</v>
      </c>
      <c r="U7" s="9">
        <f t="shared" si="0"/>
        <v>123423</v>
      </c>
      <c r="V7" s="9">
        <f t="shared" si="0"/>
        <v>3771</v>
      </c>
      <c r="W7" s="10">
        <f>SUM(U7/T7)</f>
        <v>1.05670376712329</v>
      </c>
      <c r="Y7" s="31"/>
      <c r="Z7" s="31"/>
      <c r="AA7" s="31"/>
      <c r="AB7" s="31"/>
      <c r="AC7" s="31"/>
      <c r="AD7" s="31"/>
      <c r="AE7" s="24"/>
    </row>
    <row r="8" ht="53.1" customHeight="1" spans="1:31">
      <c r="A8" s="4"/>
      <c r="B8" s="8" t="s">
        <v>18</v>
      </c>
      <c r="C8" s="4" t="s">
        <v>16</v>
      </c>
      <c r="D8" s="9">
        <v>8700</v>
      </c>
      <c r="E8" s="9">
        <v>8710</v>
      </c>
      <c r="F8" s="9">
        <v>30</v>
      </c>
      <c r="G8" s="10">
        <f>SUM(E8/D8)</f>
        <v>1.00114942528736</v>
      </c>
      <c r="H8" s="9">
        <v>4350</v>
      </c>
      <c r="I8" s="9">
        <v>4299</v>
      </c>
      <c r="J8" s="9">
        <v>-16</v>
      </c>
      <c r="K8" s="17">
        <f>SUM(I8/H8)</f>
        <v>0.988275862068966</v>
      </c>
      <c r="L8" s="9">
        <v>3050</v>
      </c>
      <c r="M8" s="9">
        <v>2953</v>
      </c>
      <c r="N8" s="9">
        <v>-10</v>
      </c>
      <c r="O8" s="25">
        <f>SUM(M8/L8)</f>
        <v>0.968196721311475</v>
      </c>
      <c r="P8" s="9">
        <v>2650</v>
      </c>
      <c r="Q8" s="9">
        <v>2570</v>
      </c>
      <c r="R8" s="9">
        <v>-20</v>
      </c>
      <c r="S8" s="25">
        <f>SUM(Q8/P8)</f>
        <v>0.969811320754717</v>
      </c>
      <c r="T8" s="9">
        <f t="shared" si="0"/>
        <v>18750</v>
      </c>
      <c r="U8" s="9">
        <f t="shared" si="0"/>
        <v>18532</v>
      </c>
      <c r="V8" s="9">
        <f t="shared" si="0"/>
        <v>-16</v>
      </c>
      <c r="W8" s="25">
        <f>SUM(U8/T8)</f>
        <v>0.988373333333333</v>
      </c>
      <c r="Y8" s="31"/>
      <c r="Z8" s="32"/>
      <c r="AA8" s="31"/>
      <c r="AB8" s="31"/>
      <c r="AC8" s="31"/>
      <c r="AD8" s="31"/>
      <c r="AE8" s="24"/>
    </row>
    <row r="9" ht="39.95" customHeight="1" spans="1:31">
      <c r="A9" s="11">
        <v>2</v>
      </c>
      <c r="B9" s="8" t="s">
        <v>19</v>
      </c>
      <c r="C9" s="4" t="s">
        <v>16</v>
      </c>
      <c r="D9" s="9" t="s">
        <v>20</v>
      </c>
      <c r="E9" s="9" t="s">
        <v>20</v>
      </c>
      <c r="F9" s="9" t="s">
        <v>20</v>
      </c>
      <c r="G9" s="9" t="s">
        <v>20</v>
      </c>
      <c r="H9" s="9" t="s">
        <v>20</v>
      </c>
      <c r="I9" s="9">
        <v>4206</v>
      </c>
      <c r="J9" s="9">
        <v>96</v>
      </c>
      <c r="K9" s="9" t="s">
        <v>20</v>
      </c>
      <c r="L9" s="9" t="s">
        <v>20</v>
      </c>
      <c r="M9" s="9">
        <v>1837</v>
      </c>
      <c r="N9" s="9">
        <v>169</v>
      </c>
      <c r="O9" s="9" t="s">
        <v>20</v>
      </c>
      <c r="P9" s="9" t="s">
        <v>20</v>
      </c>
      <c r="Q9" s="9">
        <v>2834</v>
      </c>
      <c r="R9" s="9">
        <v>39</v>
      </c>
      <c r="S9" s="9" t="s">
        <v>20</v>
      </c>
      <c r="T9" s="9" t="s">
        <v>20</v>
      </c>
      <c r="U9" s="9">
        <f>I9+M9+Q9</f>
        <v>8877</v>
      </c>
      <c r="V9" s="9">
        <f>J9+N9+R9</f>
        <v>304</v>
      </c>
      <c r="W9" s="9" t="s">
        <v>20</v>
      </c>
      <c r="Y9" s="31"/>
      <c r="Z9" s="31"/>
      <c r="AA9" s="31"/>
      <c r="AB9" s="31"/>
      <c r="AC9" s="31"/>
      <c r="AD9" s="31"/>
      <c r="AE9" s="24"/>
    </row>
    <row r="10" ht="39.95" customHeight="1" spans="1:31">
      <c r="A10" s="12"/>
      <c r="B10" s="8" t="s">
        <v>21</v>
      </c>
      <c r="C10" s="4" t="s">
        <v>16</v>
      </c>
      <c r="D10" s="9" t="s">
        <v>20</v>
      </c>
      <c r="E10" s="9" t="s">
        <v>20</v>
      </c>
      <c r="F10" s="9" t="s">
        <v>20</v>
      </c>
      <c r="G10" s="9" t="s">
        <v>20</v>
      </c>
      <c r="H10" s="9" t="s">
        <v>20</v>
      </c>
      <c r="I10" s="9">
        <v>1724</v>
      </c>
      <c r="J10" s="9">
        <v>10</v>
      </c>
      <c r="K10" s="9" t="s">
        <v>20</v>
      </c>
      <c r="L10" s="9" t="s">
        <v>20</v>
      </c>
      <c r="M10" s="9">
        <v>1230</v>
      </c>
      <c r="N10" s="9">
        <v>31</v>
      </c>
      <c r="O10" s="9" t="s">
        <v>20</v>
      </c>
      <c r="P10" s="9" t="s">
        <v>20</v>
      </c>
      <c r="Q10" s="9">
        <v>1039</v>
      </c>
      <c r="R10" s="9">
        <v>2</v>
      </c>
      <c r="S10" s="9" t="s">
        <v>20</v>
      </c>
      <c r="T10" s="9" t="s">
        <v>20</v>
      </c>
      <c r="U10" s="9">
        <f>I10+M10+Q10</f>
        <v>3993</v>
      </c>
      <c r="V10" s="9">
        <f>J10+N10+R10</f>
        <v>43</v>
      </c>
      <c r="W10" s="9" t="s">
        <v>20</v>
      </c>
      <c r="Y10" s="31"/>
      <c r="Z10" s="31"/>
      <c r="AA10" s="32"/>
      <c r="AB10" s="31"/>
      <c r="AC10" s="31"/>
      <c r="AD10" s="31"/>
      <c r="AE10" s="24"/>
    </row>
    <row r="11" ht="39.95" customHeight="1" spans="1:31">
      <c r="A11" s="11">
        <v>3</v>
      </c>
      <c r="B11" s="13" t="s">
        <v>22</v>
      </c>
      <c r="C11" s="14" t="s">
        <v>16</v>
      </c>
      <c r="D11" s="15">
        <v>51400</v>
      </c>
      <c r="E11" s="15">
        <v>52603</v>
      </c>
      <c r="F11" s="15">
        <v>7</v>
      </c>
      <c r="G11" s="10">
        <f>E11/D11</f>
        <v>1.0234046692607</v>
      </c>
      <c r="H11" s="15">
        <v>18300</v>
      </c>
      <c r="I11" s="15">
        <v>19816</v>
      </c>
      <c r="J11" s="15">
        <v>0</v>
      </c>
      <c r="K11" s="10">
        <f>I11/H11</f>
        <v>1.08284153005464</v>
      </c>
      <c r="L11" s="15">
        <v>10000</v>
      </c>
      <c r="M11" s="15">
        <v>10111</v>
      </c>
      <c r="N11" s="15">
        <v>0</v>
      </c>
      <c r="O11" s="10">
        <f>M11/L11</f>
        <v>1.0111</v>
      </c>
      <c r="P11" s="15">
        <v>10300</v>
      </c>
      <c r="Q11" s="15">
        <v>11108</v>
      </c>
      <c r="R11" s="15">
        <v>0</v>
      </c>
      <c r="S11" s="10">
        <f>Q11/P11</f>
        <v>1.07844660194175</v>
      </c>
      <c r="T11" s="15">
        <v>90000</v>
      </c>
      <c r="U11" s="15">
        <f>E11+I11+M11+Q11</f>
        <v>93638</v>
      </c>
      <c r="V11" s="15">
        <f>F11+J11+N11+R11</f>
        <v>7</v>
      </c>
      <c r="W11" s="10">
        <f>U11/T11</f>
        <v>1.04042222222222</v>
      </c>
      <c r="Y11" s="31"/>
      <c r="Z11" s="32"/>
      <c r="AA11" s="31"/>
      <c r="AB11" s="31"/>
      <c r="AC11" s="31"/>
      <c r="AD11" s="31"/>
      <c r="AE11" s="24"/>
    </row>
    <row r="12" ht="39.95" customHeight="1" spans="1:31">
      <c r="A12" s="12"/>
      <c r="B12" s="13" t="s">
        <v>23</v>
      </c>
      <c r="C12" s="14" t="s">
        <v>16</v>
      </c>
      <c r="D12" s="15" t="s">
        <v>20</v>
      </c>
      <c r="E12" s="15" t="s">
        <v>20</v>
      </c>
      <c r="F12" s="15">
        <v>32</v>
      </c>
      <c r="G12" s="15" t="s">
        <v>20</v>
      </c>
      <c r="H12" s="15" t="s">
        <v>20</v>
      </c>
      <c r="I12" s="15" t="s">
        <v>20</v>
      </c>
      <c r="J12" s="15">
        <v>11</v>
      </c>
      <c r="K12" s="15" t="s">
        <v>20</v>
      </c>
      <c r="L12" s="15" t="s">
        <v>20</v>
      </c>
      <c r="M12" s="15" t="s">
        <v>20</v>
      </c>
      <c r="N12" s="15">
        <v>3</v>
      </c>
      <c r="O12" s="15" t="s">
        <v>20</v>
      </c>
      <c r="P12" s="15" t="s">
        <v>20</v>
      </c>
      <c r="Q12" s="15" t="s">
        <v>20</v>
      </c>
      <c r="R12" s="15">
        <v>14</v>
      </c>
      <c r="S12" s="15" t="s">
        <v>20</v>
      </c>
      <c r="T12" s="15" t="s">
        <v>20</v>
      </c>
      <c r="U12" s="15" t="s">
        <v>20</v>
      </c>
      <c r="V12" s="15">
        <f>F12+J12+N12+R12</f>
        <v>60</v>
      </c>
      <c r="W12" s="15" t="s">
        <v>20</v>
      </c>
      <c r="Y12" s="32"/>
      <c r="Z12" s="31"/>
      <c r="AA12" s="32"/>
      <c r="AB12" s="31"/>
      <c r="AC12" s="31"/>
      <c r="AD12" s="31"/>
      <c r="AE12" s="24"/>
    </row>
    <row r="13" ht="39.95" customHeight="1" spans="1:31">
      <c r="A13" s="4">
        <v>4</v>
      </c>
      <c r="B13" s="8" t="s">
        <v>24</v>
      </c>
      <c r="C13" s="4" t="s">
        <v>16</v>
      </c>
      <c r="D13" s="9">
        <v>43600</v>
      </c>
      <c r="E13" s="9">
        <v>43844</v>
      </c>
      <c r="F13" s="9">
        <v>0</v>
      </c>
      <c r="G13" s="10">
        <f>E13/D13</f>
        <v>1.00559633027523</v>
      </c>
      <c r="H13" s="9">
        <v>24500</v>
      </c>
      <c r="I13" s="9">
        <v>24520</v>
      </c>
      <c r="J13" s="9">
        <v>3</v>
      </c>
      <c r="K13" s="10">
        <f>I13/H13</f>
        <v>1.00081632653061</v>
      </c>
      <c r="L13" s="9">
        <v>13000</v>
      </c>
      <c r="M13" s="9">
        <v>13187</v>
      </c>
      <c r="N13" s="9">
        <v>252</v>
      </c>
      <c r="O13" s="10">
        <f>M13/L13</f>
        <v>1.01438461538462</v>
      </c>
      <c r="P13" s="9">
        <v>13500</v>
      </c>
      <c r="Q13" s="9">
        <v>13993</v>
      </c>
      <c r="R13" s="9">
        <v>0</v>
      </c>
      <c r="S13" s="10">
        <f>Q13/P13</f>
        <v>1.03651851851852</v>
      </c>
      <c r="T13" s="9">
        <f>D13+H13+L13+P13</f>
        <v>94600</v>
      </c>
      <c r="U13" s="9">
        <f>E13+I13+M13+Q13</f>
        <v>95544</v>
      </c>
      <c r="V13" s="9">
        <f>F13+J13+N13+R13</f>
        <v>255</v>
      </c>
      <c r="W13" s="10">
        <f>U13/T13</f>
        <v>1.00997885835095</v>
      </c>
      <c r="Y13" s="31"/>
      <c r="Z13" s="31"/>
      <c r="AA13" s="31"/>
      <c r="AB13" s="31"/>
      <c r="AC13" s="31"/>
      <c r="AD13" s="32"/>
      <c r="AE13" s="24"/>
    </row>
    <row r="14" ht="39.95" customHeight="1" spans="1:31">
      <c r="A14" s="4">
        <v>5</v>
      </c>
      <c r="B14" s="16" t="s">
        <v>25</v>
      </c>
      <c r="C14" s="4" t="s">
        <v>26</v>
      </c>
      <c r="D14" s="9" t="s">
        <v>20</v>
      </c>
      <c r="E14" s="9" t="s">
        <v>20</v>
      </c>
      <c r="F14" s="9" t="s">
        <v>20</v>
      </c>
      <c r="G14" s="9" t="s">
        <v>20</v>
      </c>
      <c r="H14" s="17">
        <v>0.9</v>
      </c>
      <c r="I14" s="17">
        <v>0.95</v>
      </c>
      <c r="J14" s="9" t="s">
        <v>20</v>
      </c>
      <c r="K14" s="10">
        <f>I14/H14</f>
        <v>1.05555555555556</v>
      </c>
      <c r="L14" s="17">
        <v>0.9</v>
      </c>
      <c r="M14" s="17">
        <v>1</v>
      </c>
      <c r="N14" s="9" t="s">
        <v>20</v>
      </c>
      <c r="O14" s="10">
        <f>M14/L14</f>
        <v>1.11111111111111</v>
      </c>
      <c r="P14" s="17">
        <v>0.9</v>
      </c>
      <c r="Q14" s="17">
        <v>1</v>
      </c>
      <c r="R14" s="9" t="s">
        <v>20</v>
      </c>
      <c r="S14" s="10">
        <f>Q14/P14</f>
        <v>1.11111111111111</v>
      </c>
      <c r="T14" s="30">
        <v>0.9</v>
      </c>
      <c r="U14" s="17">
        <v>0.9318</v>
      </c>
      <c r="V14" s="9" t="s">
        <v>20</v>
      </c>
      <c r="W14" s="10">
        <f>U14/T14</f>
        <v>1.03533333333333</v>
      </c>
      <c r="Y14" s="31"/>
      <c r="Z14" s="31"/>
      <c r="AA14" s="31"/>
      <c r="AB14" s="31"/>
      <c r="AC14" s="31"/>
      <c r="AD14" s="31"/>
      <c r="AE14" s="24"/>
    </row>
    <row r="15" ht="45" customHeight="1" spans="1:31">
      <c r="A15" s="4">
        <v>6</v>
      </c>
      <c r="B15" s="8" t="s">
        <v>27</v>
      </c>
      <c r="C15" s="4" t="s">
        <v>26</v>
      </c>
      <c r="D15" s="9" t="s">
        <v>20</v>
      </c>
      <c r="E15" s="9" t="s">
        <v>20</v>
      </c>
      <c r="F15" s="9" t="s">
        <v>20</v>
      </c>
      <c r="G15" s="9" t="s">
        <v>20</v>
      </c>
      <c r="H15" s="15" t="s">
        <v>20</v>
      </c>
      <c r="I15" s="15" t="s">
        <v>20</v>
      </c>
      <c r="J15" s="15" t="s">
        <v>20</v>
      </c>
      <c r="K15" s="15" t="s">
        <v>20</v>
      </c>
      <c r="L15" s="15" t="s">
        <v>20</v>
      </c>
      <c r="M15" s="15" t="s">
        <v>20</v>
      </c>
      <c r="N15" s="15" t="s">
        <v>20</v>
      </c>
      <c r="O15" s="15" t="s">
        <v>20</v>
      </c>
      <c r="P15" s="15" t="s">
        <v>20</v>
      </c>
      <c r="Q15" s="15" t="s">
        <v>20</v>
      </c>
      <c r="R15" s="15" t="s">
        <v>20</v>
      </c>
      <c r="S15" s="9" t="s">
        <v>20</v>
      </c>
      <c r="T15" s="30">
        <v>0.8</v>
      </c>
      <c r="U15" s="30">
        <v>0.8</v>
      </c>
      <c r="V15" s="9">
        <v>0</v>
      </c>
      <c r="W15" s="10">
        <v>1</v>
      </c>
      <c r="Y15" s="24"/>
      <c r="Z15" s="24"/>
      <c r="AA15" s="24"/>
      <c r="AB15" s="24"/>
      <c r="AC15" s="24"/>
      <c r="AD15" s="24"/>
      <c r="AE15" s="24"/>
    </row>
    <row r="16" spans="1:23">
      <c r="A16" s="18"/>
      <c r="B16" s="19"/>
      <c r="C16" s="18"/>
      <c r="D16" s="20"/>
      <c r="E16" s="20"/>
      <c r="F16" s="20"/>
      <c r="G16" s="20"/>
      <c r="H16" s="20"/>
      <c r="I16" s="20"/>
      <c r="J16" s="20"/>
      <c r="K16" s="26"/>
      <c r="L16" s="20"/>
      <c r="M16" s="20"/>
      <c r="N16" s="20"/>
      <c r="O16" s="26"/>
      <c r="P16" s="20"/>
      <c r="Q16" s="20"/>
      <c r="R16" s="20"/>
      <c r="S16" s="26"/>
      <c r="T16" s="20"/>
      <c r="U16" s="20"/>
      <c r="V16" s="20"/>
      <c r="W16" s="26"/>
    </row>
    <row r="17" spans="1:23">
      <c r="A17" s="21" t="s">
        <v>28</v>
      </c>
      <c r="B17" s="21"/>
      <c r="C17" s="22"/>
      <c r="D17" s="23" t="s">
        <v>29</v>
      </c>
      <c r="E17" s="23"/>
      <c r="F17" s="23"/>
      <c r="G17" s="23"/>
      <c r="H17" s="23"/>
      <c r="I17" s="27"/>
      <c r="J17" s="28"/>
      <c r="K17" s="23" t="s">
        <v>30</v>
      </c>
      <c r="L17" s="23"/>
      <c r="M17" s="23"/>
      <c r="N17" s="23"/>
      <c r="O17" s="23"/>
      <c r="P17" s="23"/>
      <c r="Q17" s="23"/>
      <c r="R17" s="27"/>
      <c r="S17" s="27"/>
      <c r="T17" s="27"/>
      <c r="U17" s="27"/>
      <c r="V17" s="27"/>
      <c r="W17" s="27"/>
    </row>
    <row r="18" spans="1:23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</row>
  </sheetData>
  <mergeCells count="18">
    <mergeCell ref="A1:C1"/>
    <mergeCell ref="A2:W2"/>
    <mergeCell ref="A3:R3"/>
    <mergeCell ref="S3:W3"/>
    <mergeCell ref="D4:G4"/>
    <mergeCell ref="H4:K4"/>
    <mergeCell ref="L4:O4"/>
    <mergeCell ref="P4:S4"/>
    <mergeCell ref="T4:W4"/>
    <mergeCell ref="A17:B17"/>
    <mergeCell ref="D17:H17"/>
    <mergeCell ref="K17:Q17"/>
    <mergeCell ref="A4:A5"/>
    <mergeCell ref="A6:A8"/>
    <mergeCell ref="A9:A10"/>
    <mergeCell ref="A11:A12"/>
    <mergeCell ref="B4:B5"/>
    <mergeCell ref="C4:C5"/>
  </mergeCells>
  <pageMargins left="0.354330708661417" right="0.196850393700787" top="0.433070866141732" bottom="0.31496062992126" header="0.196850393700787" footer="0.19685039370078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lyr</dc:creator>
  <cp:lastModifiedBy>染</cp:lastModifiedBy>
  <dcterms:created xsi:type="dcterms:W3CDTF">2015-06-05T18:17:00Z</dcterms:created>
  <cp:lastPrinted>2021-11-10T04:14:00Z</cp:lastPrinted>
  <dcterms:modified xsi:type="dcterms:W3CDTF">2021-12-09T03:20:19Z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72B12A5729B24002B5C704F4E1B38D33</vt:lpwstr>
  </property>
  <property fmtid="{D5CDD505-2E9C-101B-9397-08002B2CF9AE}" pid="4" name="KSOReadingLayout">
    <vt:bool>false</vt:bool>
  </property>
</Properties>
</file>